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'Deltakere'!$A$1:$H$31</definedName>
  </definedNames>
  <calcPr fullCalcOnLoad="1"/>
</workbook>
</file>

<file path=xl/sharedStrings.xml><?xml version="1.0" encoding="utf-8"?>
<sst xmlns="http://schemas.openxmlformats.org/spreadsheetml/2006/main" count="67" uniqueCount="53">
  <si>
    <t>Frode Johnstuen</t>
  </si>
  <si>
    <t xml:space="preserve">Berg Egil </t>
  </si>
  <si>
    <t xml:space="preserve">Holmbakken Johnny </t>
  </si>
  <si>
    <t xml:space="preserve">Andersen Ingeborg </t>
  </si>
  <si>
    <t xml:space="preserve">Mikkelsen Jarle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</si>
  <si>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</si>
  <si>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</si>
  <si>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</si>
  <si>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</si>
  <si>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</si>
  <si>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</si>
  <si>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</si>
  <si>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</si>
  <si>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Furuheim Per Ø.</t>
  </si>
  <si>
    <t>Sørensen Bjørn</t>
  </si>
  <si>
    <t>Kveld 1</t>
  </si>
  <si>
    <t>Kveld 3</t>
  </si>
  <si>
    <t>Kveld 2</t>
  </si>
  <si>
    <t>Sum</t>
  </si>
  <si>
    <t>Pulje A</t>
  </si>
  <si>
    <t>Pulje B</t>
  </si>
  <si>
    <t>Olstad, Olav</t>
  </si>
  <si>
    <t>Austdal, Bjørn</t>
  </si>
  <si>
    <t>Kveld 4</t>
  </si>
  <si>
    <t>Kveld 5</t>
  </si>
  <si>
    <t>Reppe Bernt</t>
  </si>
  <si>
    <t>Olsen, Svein M.</t>
  </si>
  <si>
    <t>Heiberg, Gry</t>
  </si>
  <si>
    <t>Ruud, Torbjørn</t>
  </si>
  <si>
    <t>Vermund, Arne</t>
  </si>
  <si>
    <t>Morken Even</t>
  </si>
  <si>
    <t>Kveld 6</t>
  </si>
  <si>
    <t>Kveld 7</t>
  </si>
  <si>
    <t>Plass nr.</t>
  </si>
  <si>
    <t>Båtstad, Lasse</t>
  </si>
  <si>
    <t>Vestgård, Per</t>
  </si>
  <si>
    <t>Andersen Stian</t>
  </si>
  <si>
    <t>Fonkalsrud, Mari</t>
  </si>
  <si>
    <t>Sammenlagt</t>
  </si>
  <si>
    <t>Hagen Bjørnar</t>
  </si>
  <si>
    <t>Morken, Henning</t>
  </si>
  <si>
    <t>Storsveen Kjell</t>
  </si>
  <si>
    <t>Svalstad Steinar</t>
  </si>
  <si>
    <t>Ktr.summer-&gt;</t>
  </si>
  <si>
    <t>Lillehammermesterskapet kvalik - høst 2013 - sammenlagt</t>
  </si>
  <si>
    <t>Bratt, Aage</t>
  </si>
  <si>
    <t>Richardsson, Keith</t>
  </si>
  <si>
    <t>Kveld 8</t>
  </si>
  <si>
    <t xml:space="preserve">Rustestuen, Svein </t>
  </si>
  <si>
    <t>Stubrud, Sondre</t>
  </si>
  <si>
    <t>Stubrud, Ola</t>
  </si>
  <si>
    <t>Bordal, Sverre</t>
  </si>
  <si>
    <t>Torbjørnsen, Terje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</si>
</sst>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3" borderId="3" applyNumberFormat="0" applyAlignment="0" applyProtection="0"/>
    <xf numFmtId="0" fontId="0" fillId="24" borderId="4" applyNumberFormat="0" applyFon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3" fontId="1" fillId="0" borderId="13" xfId="49" applyNumberFormat="1" applyFont="1" applyFill="1" applyBorder="1" applyAlignment="1">
      <alignment horizontal="right"/>
    </xf>
    <xf numFmtId="0" fontId="0" fillId="32" borderId="14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ont="1" applyFill="1" applyBorder="1" applyAlignment="1">
      <alignment horizontal="left"/>
    </xf>
    <xf numFmtId="3" fontId="0" fillId="32" borderId="16" xfId="49" applyNumberFormat="1" applyFont="1" applyFill="1" applyBorder="1" applyAlignment="1">
      <alignment horizontal="right"/>
    </xf>
    <xf numFmtId="0" fontId="0" fillId="32" borderId="14" xfId="0" applyFill="1" applyBorder="1" applyAlignment="1">
      <alignment horizontal="center"/>
    </xf>
    <xf numFmtId="0" fontId="0" fillId="32" borderId="15" xfId="0" applyFont="1" applyFill="1" applyBorder="1" applyAlignment="1">
      <alignment/>
    </xf>
    <xf numFmtId="3" fontId="0" fillId="32" borderId="17" xfId="49" applyNumberFormat="1" applyFont="1" applyFill="1" applyBorder="1" applyAlignment="1">
      <alignment horizontal="right"/>
    </xf>
    <xf numFmtId="3" fontId="0" fillId="32" borderId="18" xfId="49" applyNumberFormat="1" applyFont="1" applyFill="1" applyBorder="1" applyAlignment="1">
      <alignment horizontal="right"/>
    </xf>
    <xf numFmtId="3" fontId="0" fillId="32" borderId="18" xfId="49" applyNumberFormat="1" applyFont="1" applyFill="1" applyBorder="1" applyAlignment="1">
      <alignment horizontal="right" wrapText="1"/>
    </xf>
    <xf numFmtId="3" fontId="1" fillId="0" borderId="15" xfId="49" applyNumberFormat="1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180" fontId="0" fillId="0" borderId="19" xfId="49" applyNumberFormat="1" applyFont="1" applyFill="1" applyBorder="1" applyAlignment="1">
      <alignment horizontal="right"/>
    </xf>
    <xf numFmtId="180" fontId="0" fillId="0" borderId="20" xfId="49" applyNumberFormat="1" applyFont="1" applyFill="1" applyBorder="1" applyAlignment="1">
      <alignment horizontal="right"/>
    </xf>
    <xf numFmtId="180" fontId="0" fillId="0" borderId="0" xfId="49" applyNumberFormat="1" applyFont="1" applyFill="1" applyBorder="1" applyAlignment="1">
      <alignment horizontal="right"/>
    </xf>
    <xf numFmtId="180" fontId="0" fillId="0" borderId="21" xfId="49" applyNumberFormat="1" applyFont="1" applyFill="1" applyBorder="1" applyAlignment="1">
      <alignment horizontal="right"/>
    </xf>
    <xf numFmtId="180" fontId="0" fillId="0" borderId="22" xfId="49" applyNumberFormat="1" applyFont="1" applyFill="1" applyBorder="1" applyAlignment="1">
      <alignment horizontal="right"/>
    </xf>
    <xf numFmtId="180" fontId="0" fillId="0" borderId="20" xfId="49" applyNumberFormat="1" applyFont="1" applyBorder="1" applyAlignment="1">
      <alignment horizontal="right" wrapText="1"/>
    </xf>
    <xf numFmtId="180" fontId="0" fillId="32" borderId="13" xfId="49" applyNumberFormat="1" applyFont="1" applyFill="1" applyBorder="1" applyAlignment="1">
      <alignment horizontal="right"/>
    </xf>
    <xf numFmtId="180" fontId="0" fillId="32" borderId="18" xfId="49" applyNumberFormat="1" applyFont="1" applyFill="1" applyBorder="1" applyAlignment="1">
      <alignment horizontal="right" wrapText="1"/>
    </xf>
    <xf numFmtId="180" fontId="0" fillId="32" borderId="17" xfId="49" applyNumberFormat="1" applyFont="1" applyFill="1" applyBorder="1" applyAlignment="1">
      <alignment horizontal="right"/>
    </xf>
    <xf numFmtId="180" fontId="0" fillId="32" borderId="18" xfId="49" applyNumberFormat="1" applyFont="1" applyFill="1" applyBorder="1" applyAlignment="1">
      <alignment horizontal="right"/>
    </xf>
    <xf numFmtId="180" fontId="0" fillId="32" borderId="15" xfId="49" applyNumberFormat="1" applyFont="1" applyFill="1" applyBorder="1" applyAlignment="1">
      <alignment horizontal="right"/>
    </xf>
    <xf numFmtId="180" fontId="1" fillId="0" borderId="23" xfId="49" applyNumberFormat="1" applyFont="1" applyFill="1" applyBorder="1" applyAlignment="1">
      <alignment horizontal="right"/>
    </xf>
    <xf numFmtId="180" fontId="1" fillId="0" borderId="24" xfId="49" applyNumberFormat="1" applyFont="1" applyFill="1" applyBorder="1" applyAlignment="1">
      <alignment horizontal="right"/>
    </xf>
    <xf numFmtId="180" fontId="1" fillId="0" borderId="12" xfId="0" applyNumberFormat="1" applyFont="1" applyBorder="1" applyAlignment="1">
      <alignment horizontal="center" wrapText="1"/>
    </xf>
    <xf numFmtId="180" fontId="1" fillId="0" borderId="25" xfId="0" applyNumberFormat="1" applyFont="1" applyBorder="1" applyAlignment="1">
      <alignment wrapText="1"/>
    </xf>
    <xf numFmtId="180" fontId="1" fillId="0" borderId="26" xfId="0" applyNumberFormat="1" applyFont="1" applyBorder="1" applyAlignment="1">
      <alignment wrapText="1"/>
    </xf>
    <xf numFmtId="180" fontId="0" fillId="0" borderId="27" xfId="49" applyNumberFormat="1" applyFont="1" applyFill="1" applyBorder="1" applyAlignment="1">
      <alignment horizontal="right"/>
    </xf>
    <xf numFmtId="180" fontId="0" fillId="0" borderId="19" xfId="49" applyNumberFormat="1" applyFont="1" applyBorder="1" applyAlignment="1">
      <alignment horizontal="right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180" fontId="0" fillId="0" borderId="30" xfId="49" applyNumberFormat="1" applyFont="1" applyBorder="1" applyAlignment="1">
      <alignment horizontal="right" wrapText="1"/>
    </xf>
    <xf numFmtId="180" fontId="7" fillId="0" borderId="19" xfId="49" applyNumberFormat="1" applyFont="1" applyBorder="1" applyAlignment="1">
      <alignment horizontal="right" wrapText="1"/>
    </xf>
    <xf numFmtId="180" fontId="7" fillId="0" borderId="22" xfId="49" applyNumberFormat="1" applyFont="1" applyFill="1" applyBorder="1" applyAlignment="1">
      <alignment horizontal="right"/>
    </xf>
    <xf numFmtId="3" fontId="0" fillId="32" borderId="31" xfId="49" applyNumberFormat="1" applyFont="1" applyFill="1" applyBorder="1" applyAlignment="1">
      <alignment horizontal="right"/>
    </xf>
    <xf numFmtId="0" fontId="0" fillId="0" borderId="32" xfId="0" applyFont="1" applyBorder="1" applyAlignment="1">
      <alignment horizontal="center"/>
    </xf>
    <xf numFmtId="180" fontId="0" fillId="0" borderId="32" xfId="0" applyNumberFormat="1" applyFont="1" applyBorder="1" applyAlignment="1">
      <alignment horizontal="right" wrapText="1"/>
    </xf>
    <xf numFmtId="0" fontId="0" fillId="0" borderId="32" xfId="0" applyFont="1" applyBorder="1" applyAlignment="1">
      <alignment horizontal="right"/>
    </xf>
    <xf numFmtId="180" fontId="1" fillId="0" borderId="21" xfId="49" applyNumberFormat="1" applyFont="1" applyFill="1" applyBorder="1" applyAlignment="1">
      <alignment horizontal="center"/>
    </xf>
    <xf numFmtId="180" fontId="0" fillId="32" borderId="13" xfId="49" applyNumberFormat="1" applyFont="1" applyFill="1" applyBorder="1" applyAlignment="1">
      <alignment horizontal="center"/>
    </xf>
    <xf numFmtId="180" fontId="1" fillId="0" borderId="33" xfId="49" applyNumberFormat="1" applyFont="1" applyFill="1" applyBorder="1" applyAlignment="1">
      <alignment horizontal="center"/>
    </xf>
    <xf numFmtId="180" fontId="1" fillId="0" borderId="20" xfId="49" applyNumberFormat="1" applyFont="1" applyFill="1" applyBorder="1" applyAlignment="1">
      <alignment horizontal="center"/>
    </xf>
    <xf numFmtId="3" fontId="0" fillId="32" borderId="13" xfId="49" applyNumberFormat="1" applyFont="1" applyFill="1" applyBorder="1" applyAlignment="1">
      <alignment horizontal="center"/>
    </xf>
    <xf numFmtId="3" fontId="1" fillId="0" borderId="13" xfId="4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32" xfId="49" applyNumberFormat="1" applyFont="1" applyFill="1" applyBorder="1" applyAlignment="1">
      <alignment horizontal="center"/>
    </xf>
    <xf numFmtId="0" fontId="1" fillId="0" borderId="34" xfId="0" applyFont="1" applyBorder="1" applyAlignment="1">
      <alignment wrapText="1"/>
    </xf>
    <xf numFmtId="180" fontId="0" fillId="32" borderId="16" xfId="49" applyNumberFormat="1" applyFont="1" applyFill="1" applyBorder="1" applyAlignment="1">
      <alignment horizontal="right"/>
    </xf>
    <xf numFmtId="180" fontId="1" fillId="0" borderId="34" xfId="0" applyNumberFormat="1" applyFont="1" applyBorder="1" applyAlignment="1">
      <alignment wrapText="1"/>
    </xf>
    <xf numFmtId="0" fontId="1" fillId="0" borderId="25" xfId="0" applyFont="1" applyBorder="1" applyAlignment="1">
      <alignment wrapText="1"/>
    </xf>
    <xf numFmtId="180" fontId="42" fillId="0" borderId="20" xfId="49" applyNumberFormat="1" applyFont="1" applyBorder="1" applyAlignment="1">
      <alignment horizontal="right" wrapText="1"/>
    </xf>
    <xf numFmtId="180" fontId="42" fillId="0" borderId="19" xfId="49" applyNumberFormat="1" applyFont="1" applyBorder="1" applyAlignment="1">
      <alignment horizontal="right" wrapText="1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6" xfId="0" applyFont="1" applyBorder="1" applyAlignment="1">
      <alignment horizontal="left"/>
    </xf>
    <xf numFmtId="180" fontId="1" fillId="0" borderId="37" xfId="49" applyNumberFormat="1" applyFont="1" applyFill="1" applyBorder="1" applyAlignment="1">
      <alignment horizontal="center"/>
    </xf>
    <xf numFmtId="180" fontId="0" fillId="0" borderId="37" xfId="49" applyNumberFormat="1" applyFont="1" applyFill="1" applyBorder="1" applyAlignment="1">
      <alignment horizontal="right"/>
    </xf>
    <xf numFmtId="180" fontId="0" fillId="0" borderId="38" xfId="49" applyNumberFormat="1" applyFont="1" applyFill="1" applyBorder="1" applyAlignment="1">
      <alignment horizontal="right"/>
    </xf>
    <xf numFmtId="180" fontId="0" fillId="0" borderId="37" xfId="49" applyNumberFormat="1" applyFont="1" applyBorder="1" applyAlignment="1">
      <alignment horizontal="right" wrapText="1"/>
    </xf>
    <xf numFmtId="0" fontId="0" fillId="0" borderId="35" xfId="0" applyFill="1" applyBorder="1" applyAlignment="1">
      <alignment horizontal="center"/>
    </xf>
    <xf numFmtId="0" fontId="0" fillId="0" borderId="38" xfId="0" applyFont="1" applyBorder="1" applyAlignment="1">
      <alignment horizontal="left"/>
    </xf>
    <xf numFmtId="180" fontId="1" fillId="0" borderId="39" xfId="49" applyNumberFormat="1" applyFon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E7" sqref="E7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5.140625" style="12" customWidth="1"/>
    <col min="4" max="4" width="12.7109375" style="12" customWidth="1"/>
    <col min="5" max="5" width="7.421875" style="13" customWidth="1"/>
    <col min="6" max="7" width="7.8515625" style="12" customWidth="1"/>
    <col min="8" max="10" width="7.8515625" style="12" hidden="1" customWidth="1" outlineLevel="1"/>
    <col min="11" max="12" width="8.140625" style="1" hidden="1" customWidth="1" outlineLevel="1"/>
    <col min="13" max="13" width="7.7109375" style="1" bestFit="1" customWidth="1" collapsed="1"/>
    <col min="14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7" ht="18">
      <c r="A1" s="15" t="s">
        <v>44</v>
      </c>
      <c r="B1" s="14"/>
      <c r="C1" s="14"/>
      <c r="D1" s="14"/>
      <c r="E1" s="14"/>
      <c r="F1" s="14"/>
      <c r="G1" s="14"/>
    </row>
    <row r="2" spans="11:14" ht="3.75" customHeight="1">
      <c r="K2" s="2"/>
      <c r="L2" s="2"/>
      <c r="M2" s="2"/>
      <c r="N2" s="2"/>
    </row>
    <row r="3" spans="1:14" ht="16.5" thickBot="1">
      <c r="A3" s="21" t="s">
        <v>19</v>
      </c>
      <c r="B3" s="5"/>
      <c r="C3" s="10"/>
      <c r="D3" s="10"/>
      <c r="E3" s="18"/>
      <c r="F3" s="10"/>
      <c r="G3" s="10"/>
      <c r="H3" s="10"/>
      <c r="I3" s="10"/>
      <c r="J3" s="10"/>
      <c r="K3" s="2"/>
      <c r="L3" s="2"/>
      <c r="M3" s="2"/>
      <c r="N3" s="2"/>
    </row>
    <row r="4" spans="1:19" s="3" customFormat="1" ht="25.5">
      <c r="A4" s="57" t="s">
        <v>33</v>
      </c>
      <c r="B4" s="22" t="s">
        <v>11</v>
      </c>
      <c r="C4" s="22" t="s">
        <v>12</v>
      </c>
      <c r="D4" s="25" t="s">
        <v>38</v>
      </c>
      <c r="E4" s="53" t="s">
        <v>15</v>
      </c>
      <c r="F4" s="54" t="s">
        <v>17</v>
      </c>
      <c r="G4" s="53" t="s">
        <v>16</v>
      </c>
      <c r="H4" s="53" t="s">
        <v>23</v>
      </c>
      <c r="I4" s="22" t="s">
        <v>24</v>
      </c>
      <c r="J4" s="38" t="s">
        <v>31</v>
      </c>
      <c r="K4" s="77" t="s">
        <v>32</v>
      </c>
      <c r="L4" s="74" t="s">
        <v>47</v>
      </c>
      <c r="M4" s="7"/>
      <c r="N4" s="6"/>
      <c r="O4" s="7"/>
      <c r="P4" s="7"/>
      <c r="Q4" s="7"/>
      <c r="R4" s="7"/>
      <c r="S4" s="7"/>
    </row>
    <row r="5" spans="1:19" ht="12.75">
      <c r="A5" s="26">
        <v>1</v>
      </c>
      <c r="B5" s="17" t="s">
        <v>3</v>
      </c>
      <c r="C5" s="16" t="s">
        <v>8</v>
      </c>
      <c r="D5" s="66">
        <f aca="true" t="shared" si="0" ref="D5:D14">SUM(E5:K5)</f>
        <v>187.5</v>
      </c>
      <c r="E5" s="40">
        <v>66.1</v>
      </c>
      <c r="F5" s="39">
        <v>61.9</v>
      </c>
      <c r="G5" s="40">
        <v>59.5</v>
      </c>
      <c r="H5" s="40"/>
      <c r="I5" s="41"/>
      <c r="J5" s="42"/>
      <c r="K5" s="40"/>
      <c r="L5" s="55"/>
      <c r="M5" s="9"/>
      <c r="N5" s="8"/>
      <c r="O5" s="10"/>
      <c r="P5" s="10"/>
      <c r="Q5" s="5"/>
      <c r="R5" s="5"/>
      <c r="S5" s="4"/>
    </row>
    <row r="6" spans="1:19" ht="12.75">
      <c r="A6" s="24">
        <v>2</v>
      </c>
      <c r="B6" s="17" t="s">
        <v>2</v>
      </c>
      <c r="C6" s="12" t="s">
        <v>39</v>
      </c>
      <c r="D6" s="66">
        <f t="shared" si="0"/>
        <v>161.3</v>
      </c>
      <c r="E6" s="44">
        <v>58.9</v>
      </c>
      <c r="F6" s="39">
        <v>52.4</v>
      </c>
      <c r="G6" s="40">
        <v>50</v>
      </c>
      <c r="H6" s="40"/>
      <c r="I6" s="41"/>
      <c r="J6" s="42"/>
      <c r="K6" s="40"/>
      <c r="L6" s="55"/>
      <c r="M6" s="9"/>
      <c r="N6" s="8"/>
      <c r="O6" s="10"/>
      <c r="P6" s="10"/>
      <c r="Q6" s="5"/>
      <c r="R6" s="5"/>
      <c r="S6" s="4"/>
    </row>
    <row r="7" spans="1:19" ht="12.75">
      <c r="A7" s="26">
        <v>3</v>
      </c>
      <c r="B7" s="16" t="s">
        <v>0</v>
      </c>
      <c r="C7" s="16" t="s">
        <v>14</v>
      </c>
      <c r="D7" s="66">
        <f t="shared" si="0"/>
        <v>154.2</v>
      </c>
      <c r="E7" s="44">
        <v>49.4</v>
      </c>
      <c r="F7" s="39">
        <v>63.7</v>
      </c>
      <c r="G7" s="40">
        <v>41.1</v>
      </c>
      <c r="H7" s="40"/>
      <c r="I7" s="41"/>
      <c r="J7" s="42"/>
      <c r="K7" s="40"/>
      <c r="L7" s="55"/>
      <c r="M7" s="9"/>
      <c r="N7" s="8"/>
      <c r="O7" s="10"/>
      <c r="P7" s="10"/>
      <c r="Q7" s="5"/>
      <c r="R7" s="5"/>
      <c r="S7" s="4"/>
    </row>
    <row r="8" spans="1:19" ht="12.75">
      <c r="A8" s="87">
        <v>4</v>
      </c>
      <c r="B8" s="81" t="s">
        <v>36</v>
      </c>
      <c r="C8" s="88" t="s">
        <v>37</v>
      </c>
      <c r="D8" s="89">
        <f t="shared" si="0"/>
        <v>151.8</v>
      </c>
      <c r="E8" s="86">
        <v>47.6</v>
      </c>
      <c r="F8" s="85">
        <v>48.2</v>
      </c>
      <c r="G8" s="84">
        <v>56</v>
      </c>
      <c r="H8" s="40"/>
      <c r="I8" s="41"/>
      <c r="J8" s="42"/>
      <c r="K8" s="40"/>
      <c r="L8" s="55"/>
      <c r="M8" s="9"/>
      <c r="N8" s="8"/>
      <c r="O8" s="10"/>
      <c r="P8" s="10"/>
      <c r="Q8" s="5"/>
      <c r="R8" s="5"/>
      <c r="S8" s="4"/>
    </row>
    <row r="9" spans="1:19" ht="12.75">
      <c r="A9" s="26">
        <v>5</v>
      </c>
      <c r="B9" s="16" t="s">
        <v>7</v>
      </c>
      <c r="C9" s="10" t="s">
        <v>41</v>
      </c>
      <c r="D9" s="66">
        <f t="shared" si="0"/>
        <v>146.5</v>
      </c>
      <c r="E9" s="44">
        <v>48.8</v>
      </c>
      <c r="F9" s="39">
        <v>55.4</v>
      </c>
      <c r="G9" s="40">
        <v>42.3</v>
      </c>
      <c r="H9" s="40"/>
      <c r="I9" s="41"/>
      <c r="J9" s="42"/>
      <c r="K9" s="40"/>
      <c r="L9" s="55"/>
      <c r="M9" s="9"/>
      <c r="N9" s="8"/>
      <c r="O9" s="10"/>
      <c r="P9" s="10"/>
      <c r="Q9" s="5"/>
      <c r="R9" s="5"/>
      <c r="S9" s="11"/>
    </row>
    <row r="10" spans="1:19" ht="12.75">
      <c r="A10" s="24">
        <v>6</v>
      </c>
      <c r="B10" s="19" t="s">
        <v>46</v>
      </c>
      <c r="C10" s="10" t="s">
        <v>35</v>
      </c>
      <c r="D10" s="66">
        <f t="shared" si="0"/>
        <v>145.8</v>
      </c>
      <c r="E10" s="44">
        <v>47</v>
      </c>
      <c r="F10" s="39">
        <v>41.1</v>
      </c>
      <c r="G10" s="40">
        <v>57.7</v>
      </c>
      <c r="H10" s="40"/>
      <c r="I10" s="41"/>
      <c r="J10" s="42"/>
      <c r="K10" s="40"/>
      <c r="L10" s="55"/>
      <c r="M10" s="9"/>
      <c r="N10" s="8"/>
      <c r="O10" s="10"/>
      <c r="P10" s="10"/>
      <c r="Q10" s="5"/>
      <c r="R10" s="5"/>
      <c r="S10" s="4"/>
    </row>
    <row r="11" spans="1:19" ht="12.75">
      <c r="A11" s="26">
        <v>7</v>
      </c>
      <c r="B11" s="17" t="s">
        <v>26</v>
      </c>
      <c r="C11" s="16" t="s">
        <v>25</v>
      </c>
      <c r="D11" s="66">
        <f t="shared" si="0"/>
        <v>144.7</v>
      </c>
      <c r="E11" s="44">
        <v>51.2</v>
      </c>
      <c r="F11" s="39">
        <v>42.9</v>
      </c>
      <c r="G11" s="39">
        <v>50.6</v>
      </c>
      <c r="H11" s="40"/>
      <c r="I11" s="41"/>
      <c r="J11" s="42"/>
      <c r="K11" s="40"/>
      <c r="L11" s="55"/>
      <c r="M11" s="9"/>
      <c r="N11" s="8"/>
      <c r="O11" s="10"/>
      <c r="P11" s="10"/>
      <c r="Q11" s="5"/>
      <c r="R11" s="5"/>
      <c r="S11" s="4"/>
    </row>
    <row r="12" spans="1:19" ht="12.75">
      <c r="A12" s="24">
        <v>8</v>
      </c>
      <c r="B12" s="17" t="s">
        <v>5</v>
      </c>
      <c r="C12" s="16" t="s">
        <v>27</v>
      </c>
      <c r="D12" s="66">
        <f t="shared" si="0"/>
        <v>108.4</v>
      </c>
      <c r="E12" s="44">
        <v>31</v>
      </c>
      <c r="F12" s="39">
        <v>34.5</v>
      </c>
      <c r="G12" s="40">
        <v>42.9</v>
      </c>
      <c r="H12" s="40"/>
      <c r="I12" s="41"/>
      <c r="J12" s="42"/>
      <c r="K12" s="40"/>
      <c r="L12" s="55"/>
      <c r="N12" s="8"/>
      <c r="O12" s="10"/>
      <c r="P12" s="10"/>
      <c r="Q12" s="5"/>
      <c r="R12" s="5"/>
      <c r="S12" s="4"/>
    </row>
    <row r="13" spans="1:19" ht="12.75" hidden="1" outlineLevel="1">
      <c r="A13" s="26">
        <v>9</v>
      </c>
      <c r="D13" s="66">
        <f t="shared" si="0"/>
        <v>0</v>
      </c>
      <c r="E13" s="40"/>
      <c r="F13" s="39"/>
      <c r="G13" s="44"/>
      <c r="H13" s="40"/>
      <c r="I13" s="41"/>
      <c r="J13" s="42"/>
      <c r="K13" s="40"/>
      <c r="L13" s="55"/>
      <c r="M13" s="9"/>
      <c r="N13" s="8"/>
      <c r="O13" s="10"/>
      <c r="P13" s="10"/>
      <c r="Q13" s="5"/>
      <c r="R13" s="5"/>
      <c r="S13" s="4"/>
    </row>
    <row r="14" spans="1:19" ht="12.75" hidden="1" outlineLevel="1">
      <c r="A14" s="23">
        <v>10</v>
      </c>
      <c r="D14" s="66">
        <f t="shared" si="0"/>
        <v>0</v>
      </c>
      <c r="E14" s="44"/>
      <c r="F14" s="39"/>
      <c r="G14" s="40"/>
      <c r="H14" s="40"/>
      <c r="I14" s="41"/>
      <c r="J14" s="42"/>
      <c r="K14" s="40"/>
      <c r="L14" s="55"/>
      <c r="M14" s="9"/>
      <c r="N14" s="8"/>
      <c r="O14" s="10"/>
      <c r="P14" s="10"/>
      <c r="Q14" s="5"/>
      <c r="R14" s="5"/>
      <c r="S14" s="4"/>
    </row>
    <row r="15" spans="1:19" ht="9.75" customHeight="1" collapsed="1" thickBot="1">
      <c r="A15" s="28"/>
      <c r="B15" s="29"/>
      <c r="C15" s="30"/>
      <c r="D15" s="67"/>
      <c r="E15" s="46"/>
      <c r="F15" s="47"/>
      <c r="G15" s="48"/>
      <c r="H15" s="48"/>
      <c r="I15" s="49"/>
      <c r="J15" s="45"/>
      <c r="K15" s="48"/>
      <c r="L15" s="75"/>
      <c r="M15" s="9"/>
      <c r="N15" s="8"/>
      <c r="O15" s="10"/>
      <c r="P15" s="10"/>
      <c r="Q15" s="5"/>
      <c r="R15" s="5"/>
      <c r="S15" s="4"/>
    </row>
    <row r="16" spans="1:19" ht="13.5" thickBot="1">
      <c r="A16" s="20"/>
      <c r="C16" s="58" t="s">
        <v>18</v>
      </c>
      <c r="D16" s="68">
        <f aca="true" t="shared" si="1" ref="D16:K16">SUM(D5:D15)</f>
        <v>1200.2</v>
      </c>
      <c r="E16" s="50">
        <f t="shared" si="1"/>
        <v>400</v>
      </c>
      <c r="F16" s="50">
        <f t="shared" si="1"/>
        <v>400.09999999999997</v>
      </c>
      <c r="G16" s="50">
        <f t="shared" si="1"/>
        <v>400.09999999999997</v>
      </c>
      <c r="H16" s="51">
        <f t="shared" si="1"/>
        <v>0</v>
      </c>
      <c r="I16" s="50">
        <f>SUM(I5:I15)</f>
        <v>0</v>
      </c>
      <c r="J16" s="51">
        <f>SUM(J5:J15)</f>
        <v>0</v>
      </c>
      <c r="K16" s="50">
        <f t="shared" si="1"/>
        <v>0</v>
      </c>
      <c r="L16" s="50">
        <f>SUM(L5:L15)</f>
        <v>0</v>
      </c>
      <c r="M16" s="9"/>
      <c r="N16" s="8"/>
      <c r="O16" s="10"/>
      <c r="P16" s="10"/>
      <c r="Q16" s="5"/>
      <c r="R16" s="5"/>
      <c r="S16" s="4"/>
    </row>
    <row r="17" spans="1:19" ht="6" customHeight="1">
      <c r="A17" s="17"/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  <c r="Q17" s="5"/>
      <c r="R17" s="5"/>
      <c r="S17" s="4"/>
    </row>
    <row r="18" spans="1:19" ht="16.5" thickBot="1">
      <c r="A18" s="21" t="s">
        <v>20</v>
      </c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0"/>
      <c r="Q18" s="5"/>
      <c r="R18" s="5"/>
      <c r="S18" s="4"/>
    </row>
    <row r="19" spans="1:19" s="3" customFormat="1" ht="27" customHeight="1">
      <c r="A19" s="57" t="s">
        <v>33</v>
      </c>
      <c r="B19" s="22" t="s">
        <v>11</v>
      </c>
      <c r="C19" s="22" t="s">
        <v>12</v>
      </c>
      <c r="D19" s="52" t="s">
        <v>38</v>
      </c>
      <c r="E19" s="53" t="s">
        <v>15</v>
      </c>
      <c r="F19" s="54" t="s">
        <v>17</v>
      </c>
      <c r="G19" s="53" t="s">
        <v>16</v>
      </c>
      <c r="H19" s="53" t="s">
        <v>23</v>
      </c>
      <c r="I19" s="54" t="s">
        <v>24</v>
      </c>
      <c r="J19" s="53" t="s">
        <v>31</v>
      </c>
      <c r="K19" s="53" t="s">
        <v>32</v>
      </c>
      <c r="L19" s="76" t="s">
        <v>47</v>
      </c>
      <c r="O19" s="7"/>
      <c r="P19" s="7"/>
      <c r="Q19" s="7"/>
      <c r="R19" s="7"/>
      <c r="S19" s="7"/>
    </row>
    <row r="20" spans="1:19" ht="12.75">
      <c r="A20" s="23">
        <v>1</v>
      </c>
      <c r="B20" s="17" t="s">
        <v>30</v>
      </c>
      <c r="C20" s="16" t="s">
        <v>10</v>
      </c>
      <c r="D20" s="66">
        <f aca="true" t="shared" si="2" ref="D20:D29">SUM(E20:K20)</f>
        <v>168.9</v>
      </c>
      <c r="E20" s="59">
        <v>61.9</v>
      </c>
      <c r="F20" s="39">
        <v>51.4</v>
      </c>
      <c r="G20" s="40">
        <v>55.6</v>
      </c>
      <c r="H20" s="40"/>
      <c r="I20" s="39"/>
      <c r="J20" s="40"/>
      <c r="K20" s="39"/>
      <c r="L20" s="55"/>
      <c r="O20" s="10"/>
      <c r="P20" s="10"/>
      <c r="Q20" s="5"/>
      <c r="R20" s="5"/>
      <c r="S20" s="4"/>
    </row>
    <row r="21" spans="1:19" ht="12.75">
      <c r="A21" s="23">
        <v>2</v>
      </c>
      <c r="B21" s="17" t="s">
        <v>4</v>
      </c>
      <c r="C21" s="10" t="s">
        <v>21</v>
      </c>
      <c r="D21" s="69">
        <f t="shared" si="2"/>
        <v>166.2</v>
      </c>
      <c r="E21" s="44">
        <v>56.5</v>
      </c>
      <c r="F21" s="39">
        <v>49.1</v>
      </c>
      <c r="G21" s="44">
        <v>60.6</v>
      </c>
      <c r="H21" s="39"/>
      <c r="I21" s="39"/>
      <c r="J21" s="40"/>
      <c r="K21" s="39"/>
      <c r="L21" s="55"/>
      <c r="M21" s="9"/>
      <c r="N21" s="8"/>
      <c r="O21" s="10"/>
      <c r="P21" s="10"/>
      <c r="Q21" s="5"/>
      <c r="R21" s="5"/>
      <c r="S21" s="4"/>
    </row>
    <row r="22" spans="1:19" ht="12.75">
      <c r="A22" s="23">
        <v>3</v>
      </c>
      <c r="B22" s="16" t="s">
        <v>1</v>
      </c>
      <c r="C22" s="16" t="s">
        <v>45</v>
      </c>
      <c r="D22" s="69">
        <f t="shared" si="2"/>
        <v>165.3</v>
      </c>
      <c r="E22" s="40">
        <v>54.2</v>
      </c>
      <c r="F22" s="56">
        <v>58.8</v>
      </c>
      <c r="G22" s="39">
        <v>52.3</v>
      </c>
      <c r="H22" s="39"/>
      <c r="I22" s="39"/>
      <c r="J22" s="40"/>
      <c r="K22" s="39"/>
      <c r="L22" s="55"/>
      <c r="M22" s="9"/>
      <c r="N22" s="8"/>
      <c r="O22" s="10"/>
      <c r="P22" s="10"/>
      <c r="Q22" s="5"/>
      <c r="R22" s="5"/>
      <c r="S22" s="4"/>
    </row>
    <row r="23" spans="1:19" ht="12.75">
      <c r="A23" s="23">
        <v>4</v>
      </c>
      <c r="B23" s="19" t="s">
        <v>40</v>
      </c>
      <c r="C23" s="16" t="s">
        <v>9</v>
      </c>
      <c r="D23" s="69">
        <f t="shared" si="2"/>
        <v>162.2</v>
      </c>
      <c r="E23" s="40">
        <v>63.1</v>
      </c>
      <c r="F23" s="39">
        <v>44.9</v>
      </c>
      <c r="G23" s="40">
        <v>54.2</v>
      </c>
      <c r="H23" s="40"/>
      <c r="I23" s="39"/>
      <c r="J23" s="40"/>
      <c r="K23" s="39"/>
      <c r="L23" s="55"/>
      <c r="M23" s="9"/>
      <c r="N23" s="8"/>
      <c r="O23" s="10"/>
      <c r="P23" s="10"/>
      <c r="Q23" s="5"/>
      <c r="R23" s="5"/>
      <c r="S23" s="4"/>
    </row>
    <row r="24" spans="1:19" ht="12.75">
      <c r="A24" s="23">
        <v>5</v>
      </c>
      <c r="B24" s="19" t="s">
        <v>34</v>
      </c>
      <c r="C24" s="10" t="s">
        <v>42</v>
      </c>
      <c r="D24" s="69">
        <f t="shared" si="2"/>
        <v>151.5</v>
      </c>
      <c r="E24" s="79">
        <v>45</v>
      </c>
      <c r="F24" s="39">
        <v>48.6</v>
      </c>
      <c r="G24" s="40">
        <v>57.9</v>
      </c>
      <c r="H24" s="40"/>
      <c r="I24" s="39"/>
      <c r="J24" s="40"/>
      <c r="K24" s="39"/>
      <c r="L24" s="55"/>
      <c r="M24" s="9"/>
      <c r="N24" s="8"/>
      <c r="O24" s="10"/>
      <c r="P24" s="10"/>
      <c r="Q24" s="5"/>
      <c r="R24" s="5"/>
      <c r="S24" s="4"/>
    </row>
    <row r="25" spans="1:19" ht="12.75">
      <c r="A25" s="80">
        <v>6</v>
      </c>
      <c r="B25" s="81" t="s">
        <v>51</v>
      </c>
      <c r="C25" s="82" t="s">
        <v>52</v>
      </c>
      <c r="D25" s="83">
        <f t="shared" si="2"/>
        <v>142.1</v>
      </c>
      <c r="E25" s="84">
        <v>45.8</v>
      </c>
      <c r="F25" s="85">
        <v>53.2</v>
      </c>
      <c r="G25" s="86">
        <v>43.1</v>
      </c>
      <c r="H25" s="40"/>
      <c r="I25" s="60"/>
      <c r="J25" s="40"/>
      <c r="K25" s="39"/>
      <c r="L25" s="55"/>
      <c r="M25" s="9"/>
      <c r="N25" s="8"/>
      <c r="O25" s="10"/>
      <c r="P25" s="10"/>
      <c r="Q25" s="5"/>
      <c r="R25" s="5"/>
      <c r="S25" s="4"/>
    </row>
    <row r="26" spans="1:19" ht="12.75">
      <c r="A26" s="23">
        <v>7</v>
      </c>
      <c r="B26" s="19" t="s">
        <v>48</v>
      </c>
      <c r="C26" s="10" t="s">
        <v>29</v>
      </c>
      <c r="D26" s="66">
        <f t="shared" si="2"/>
        <v>140.7</v>
      </c>
      <c r="E26" s="44">
        <v>39.3</v>
      </c>
      <c r="F26" s="39">
        <v>47.2</v>
      </c>
      <c r="G26" s="44">
        <v>54.2</v>
      </c>
      <c r="H26" s="40"/>
      <c r="I26" s="39"/>
      <c r="J26" s="40"/>
      <c r="K26" s="39"/>
      <c r="L26" s="55"/>
      <c r="M26" s="9"/>
      <c r="N26" s="8"/>
      <c r="O26" s="10"/>
      <c r="P26" s="10"/>
      <c r="Q26" s="5"/>
      <c r="R26" s="5"/>
      <c r="S26" s="4"/>
    </row>
    <row r="27" spans="1:19" ht="12.75">
      <c r="A27" s="23">
        <v>8</v>
      </c>
      <c r="B27" s="19" t="s">
        <v>22</v>
      </c>
      <c r="C27" s="10" t="s">
        <v>28</v>
      </c>
      <c r="D27" s="66">
        <f t="shared" si="2"/>
        <v>135.6</v>
      </c>
      <c r="E27" s="44">
        <v>41.1</v>
      </c>
      <c r="F27" s="39">
        <v>49.1</v>
      </c>
      <c r="G27" s="40">
        <v>45.4</v>
      </c>
      <c r="H27" s="44"/>
      <c r="I27" s="39"/>
      <c r="J27" s="40"/>
      <c r="K27" s="39"/>
      <c r="L27" s="55"/>
      <c r="M27" s="9"/>
      <c r="N27" s="8"/>
      <c r="O27" s="10"/>
      <c r="P27" s="10"/>
      <c r="Q27" s="5"/>
      <c r="R27" s="5"/>
      <c r="S27" s="4"/>
    </row>
    <row r="28" spans="1:19" ht="12.75" outlineLevel="1">
      <c r="A28" s="23">
        <v>9</v>
      </c>
      <c r="B28" s="19" t="s">
        <v>13</v>
      </c>
      <c r="C28" s="16" t="s">
        <v>6</v>
      </c>
      <c r="D28" s="66">
        <f t="shared" si="2"/>
        <v>130.70000000000002</v>
      </c>
      <c r="E28" s="44">
        <v>38.1</v>
      </c>
      <c r="F28" s="39">
        <v>54.2</v>
      </c>
      <c r="G28" s="40">
        <v>38.4</v>
      </c>
      <c r="H28" s="61"/>
      <c r="I28" s="39"/>
      <c r="J28" s="40"/>
      <c r="K28" s="39"/>
      <c r="L28" s="55"/>
      <c r="M28" s="9"/>
      <c r="N28" s="8"/>
      <c r="O28" s="10"/>
      <c r="P28" s="10"/>
      <c r="Q28" s="5"/>
      <c r="R28" s="5"/>
      <c r="S28" s="4"/>
    </row>
    <row r="29" spans="1:19" ht="12.75" outlineLevel="1">
      <c r="A29" s="23">
        <v>10</v>
      </c>
      <c r="B29" s="19" t="s">
        <v>50</v>
      </c>
      <c r="C29" s="16" t="s">
        <v>49</v>
      </c>
      <c r="D29" s="66">
        <f t="shared" si="2"/>
        <v>126.9</v>
      </c>
      <c r="E29" s="78">
        <v>45</v>
      </c>
      <c r="F29" s="39">
        <v>43.5</v>
      </c>
      <c r="G29" s="40">
        <v>38.4</v>
      </c>
      <c r="H29" s="43"/>
      <c r="I29" s="39"/>
      <c r="J29" s="40"/>
      <c r="K29" s="39"/>
      <c r="L29" s="55"/>
      <c r="M29" s="9"/>
      <c r="N29" s="8"/>
      <c r="O29" s="10"/>
      <c r="P29" s="10"/>
      <c r="Q29" s="5"/>
      <c r="R29" s="5"/>
      <c r="S29" s="4"/>
    </row>
    <row r="30" spans="1:19" ht="9" customHeight="1" thickBot="1">
      <c r="A30" s="32"/>
      <c r="B30" s="33"/>
      <c r="C30" s="30"/>
      <c r="D30" s="70"/>
      <c r="E30" s="36"/>
      <c r="F30" s="34"/>
      <c r="G30" s="35"/>
      <c r="H30" s="62"/>
      <c r="I30" s="34"/>
      <c r="J30" s="35"/>
      <c r="K30" s="34"/>
      <c r="L30" s="31"/>
      <c r="M30" s="9"/>
      <c r="N30" s="8"/>
      <c r="O30" s="10"/>
      <c r="P30" s="10"/>
      <c r="Q30" s="5"/>
      <c r="R30" s="5"/>
      <c r="S30" s="4"/>
    </row>
    <row r="31" spans="1:12" ht="15" thickBot="1">
      <c r="A31" s="19"/>
      <c r="B31" s="19"/>
      <c r="C31" s="58" t="s">
        <v>18</v>
      </c>
      <c r="D31" s="71">
        <f aca="true" t="shared" si="3" ref="D31:K31">SUM(D20:D30)</f>
        <v>1490.1000000000001</v>
      </c>
      <c r="E31" s="27">
        <f t="shared" si="3"/>
        <v>490.0000000000001</v>
      </c>
      <c r="F31" s="27">
        <f t="shared" si="3"/>
        <v>500</v>
      </c>
      <c r="G31" s="27">
        <f t="shared" si="3"/>
        <v>500.0999999999999</v>
      </c>
      <c r="H31" s="27">
        <f t="shared" si="3"/>
        <v>0</v>
      </c>
      <c r="I31" s="27">
        <f t="shared" si="3"/>
        <v>0</v>
      </c>
      <c r="J31" s="27">
        <f t="shared" si="3"/>
        <v>0</v>
      </c>
      <c r="K31" s="37">
        <f t="shared" si="3"/>
        <v>0</v>
      </c>
      <c r="L31" s="37">
        <f>SUM(L20:L30)</f>
        <v>0</v>
      </c>
    </row>
    <row r="32" ht="14.25">
      <c r="D32" s="72"/>
    </row>
    <row r="33" spans="3:8" ht="14.25">
      <c r="C33" s="63" t="s">
        <v>43</v>
      </c>
      <c r="D33" s="73">
        <f>SUM(E33:H33)</f>
        <v>2383.1</v>
      </c>
      <c r="E33" s="64">
        <f>E16+E31-E8-E23-E24</f>
        <v>734.3000000000001</v>
      </c>
      <c r="F33" s="64">
        <f>F16+F31-F24</f>
        <v>851.4999999999999</v>
      </c>
      <c r="G33" s="64">
        <f>G16+G31-G11-G22</f>
        <v>797.2999999999998</v>
      </c>
      <c r="H33" s="64">
        <f>H16+H31</f>
        <v>0</v>
      </c>
    </row>
    <row r="34" spans="3:8" ht="14.25">
      <c r="C34" s="63" t="s">
        <v>43</v>
      </c>
      <c r="D34" s="73">
        <f>SUM(E34:H34)</f>
        <v>2800</v>
      </c>
      <c r="E34" s="65">
        <f>50*13</f>
        <v>650</v>
      </c>
      <c r="F34" s="65">
        <f>50*15</f>
        <v>750</v>
      </c>
      <c r="G34" s="65">
        <f>50*14</f>
        <v>700</v>
      </c>
      <c r="H34" s="65">
        <f>50*14</f>
        <v>700</v>
      </c>
    </row>
    <row r="37" ht="14.25">
      <c r="B37" s="17"/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scale="110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Egil Berg</cp:lastModifiedBy>
  <cp:lastPrinted>2013-09-24T07:08:30Z</cp:lastPrinted>
  <dcterms:created xsi:type="dcterms:W3CDTF">2010-04-12T15:20:26Z</dcterms:created>
  <dcterms:modified xsi:type="dcterms:W3CDTF">2013-11-12T13:35:15Z</dcterms:modified>
  <cp:category/>
  <cp:version/>
  <cp:contentType/>
  <cp:contentStatus/>
</cp:coreProperties>
</file>